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515" windowHeight="4680" firstSheet="5" activeTab="12"/>
  </bookViews>
  <sheets>
    <sheet name="Beth May 2013" sheetId="2" r:id="rId1"/>
    <sheet name="June 2013" sheetId="3" r:id="rId2"/>
    <sheet name="July 2013" sheetId="4" r:id="rId3"/>
    <sheet name="Aug. 2013" sheetId="5" r:id="rId4"/>
    <sheet name="Sept. 2013" sheetId="6" r:id="rId5"/>
    <sheet name="Oct. 2013" sheetId="7" r:id="rId6"/>
    <sheet name="Nov. 2013" sheetId="8" r:id="rId7"/>
    <sheet name="Dec. 2013" sheetId="9" r:id="rId8"/>
    <sheet name="Jan. 2014" sheetId="10" r:id="rId9"/>
    <sheet name="Feb. 2014" sheetId="11" r:id="rId10"/>
    <sheet name="Mar. 2014" sheetId="12" r:id="rId11"/>
    <sheet name="Apr. 2014" sheetId="13" r:id="rId12"/>
    <sheet name="May 2014" sheetId="15" r:id="rId13"/>
    <sheet name="June 2014" sheetId="16" r:id="rId14"/>
  </sheets>
  <calcPr calcId="125725"/>
</workbook>
</file>

<file path=xl/calcChain.xml><?xml version="1.0" encoding="utf-8"?>
<calcChain xmlns="http://schemas.openxmlformats.org/spreadsheetml/2006/main">
  <c r="H26" i="15"/>
  <c r="H24"/>
  <c r="G22"/>
  <c r="G13"/>
  <c r="H21" i="13"/>
  <c r="H19"/>
  <c r="G9"/>
  <c r="G10" i="12"/>
  <c r="G17" i="13"/>
  <c r="G18" i="12"/>
  <c r="H20"/>
  <c r="H22" s="1"/>
  <c r="G22" i="11"/>
  <c r="G12"/>
  <c r="H19" i="10"/>
  <c r="G15"/>
  <c r="G8"/>
  <c r="H22" i="8"/>
  <c r="G20"/>
  <c r="H19" i="9"/>
  <c r="H17"/>
  <c r="G10"/>
  <c r="G15"/>
  <c r="H24" i="8"/>
  <c r="G12"/>
  <c r="H28" i="7"/>
  <c r="G26"/>
  <c r="G24"/>
  <c r="G13"/>
  <c r="G28" i="6"/>
  <c r="G17"/>
  <c r="H17" i="5"/>
  <c r="G13"/>
  <c r="G8"/>
  <c r="G15" s="1"/>
  <c r="H26" i="2"/>
  <c r="G24"/>
  <c r="G22"/>
  <c r="G12"/>
  <c r="H24" i="11" l="1"/>
  <c r="H17" i="10"/>
  <c r="G30" i="6"/>
  <c r="H32" s="1"/>
</calcChain>
</file>

<file path=xl/sharedStrings.xml><?xml version="1.0" encoding="utf-8"?>
<sst xmlns="http://schemas.openxmlformats.org/spreadsheetml/2006/main" count="284" uniqueCount="102">
  <si>
    <t>MASH Student Council Treasurer's Report</t>
  </si>
  <si>
    <t>For May 2013</t>
  </si>
  <si>
    <t>Starting Balance (as of April 2013)</t>
  </si>
  <si>
    <t>Expenses</t>
  </si>
  <si>
    <t>Income</t>
  </si>
  <si>
    <t>Net Income</t>
  </si>
  <si>
    <t>Ending Balance</t>
  </si>
  <si>
    <t>Smash for Cash</t>
  </si>
  <si>
    <t>Mascot Costume Alterations</t>
  </si>
  <si>
    <t>Plaques</t>
  </si>
  <si>
    <t>Supplies</t>
  </si>
  <si>
    <t>Banquet</t>
  </si>
  <si>
    <t>Last Bash</t>
  </si>
  <si>
    <t>Juice/Water/Pop</t>
  </si>
  <si>
    <t>Pop Machines</t>
  </si>
  <si>
    <t>Blood Drive</t>
  </si>
  <si>
    <t>Activity Fees</t>
  </si>
  <si>
    <t>Respectfully Submitted,</t>
  </si>
  <si>
    <t>Beth Marshall</t>
  </si>
  <si>
    <t xml:space="preserve"> </t>
  </si>
  <si>
    <t xml:space="preserve">  </t>
  </si>
  <si>
    <t>Total Income</t>
  </si>
  <si>
    <t>Total Expenses</t>
  </si>
  <si>
    <t>Starting Balance (as of May 2013)</t>
  </si>
  <si>
    <t>WASC Scholorship</t>
  </si>
  <si>
    <t>Bottle Bubbler Donation</t>
  </si>
  <si>
    <t>Council Stock Supplies</t>
  </si>
  <si>
    <t>Mascot Costume Alterations (void)</t>
  </si>
  <si>
    <t>Starting Balance (as of June 2013)</t>
  </si>
  <si>
    <t>Bottle Bubblers</t>
  </si>
  <si>
    <t xml:space="preserve">WASC Scholarship </t>
  </si>
  <si>
    <t>For August 2013</t>
  </si>
  <si>
    <t>Starting Balance (as of July 2013)</t>
  </si>
  <si>
    <t>School Planners</t>
  </si>
  <si>
    <t>Pepsi Rebate Check</t>
  </si>
  <si>
    <t>Donation</t>
  </si>
  <si>
    <t>T-shirt Sales</t>
  </si>
  <si>
    <t>Sunglass Sales</t>
  </si>
  <si>
    <t>Honor Flight</t>
  </si>
  <si>
    <t>Homecoming Concessions</t>
  </si>
  <si>
    <t>Homecoming Dance</t>
  </si>
  <si>
    <t>Student Council T-shirts</t>
  </si>
  <si>
    <t>To Student Vending</t>
  </si>
  <si>
    <t>Sunglasses Order</t>
  </si>
  <si>
    <t>Newspaper Subscription</t>
  </si>
  <si>
    <t>Homecoming D.J.</t>
  </si>
  <si>
    <t>Pop Order</t>
  </si>
  <si>
    <t>WASC Scholorships</t>
  </si>
  <si>
    <t>HC Supplies</t>
  </si>
  <si>
    <t>For October 2013</t>
  </si>
  <si>
    <t>Starting Balance (as of September 2013)</t>
  </si>
  <si>
    <t>Smash for Cash (HC)</t>
  </si>
  <si>
    <t>Smash for Cash (SF)</t>
  </si>
  <si>
    <t>Pay-out to Float Winners</t>
  </si>
  <si>
    <t>WASC Fall Conference</t>
  </si>
  <si>
    <t>Homecoming Class Prizes</t>
  </si>
  <si>
    <t>Unity Day Supplies</t>
  </si>
  <si>
    <t>For November 2013</t>
  </si>
  <si>
    <t>Starting Balance (as of October 2013)</t>
  </si>
  <si>
    <t>Honor Flight Donation</t>
  </si>
  <si>
    <t>WASC Membership Fees</t>
  </si>
  <si>
    <t>Fall Conference Student Fees</t>
  </si>
  <si>
    <t>Compensation for Student Planners</t>
  </si>
  <si>
    <t>Conference</t>
  </si>
  <si>
    <t>Starting Balance (as of November 2013)</t>
  </si>
  <si>
    <t>For December 2013</t>
  </si>
  <si>
    <t>For January 2014</t>
  </si>
  <si>
    <t>Starting Balance (as of December 2013)</t>
  </si>
  <si>
    <t>Muffins for Teachers</t>
  </si>
  <si>
    <t>WC Supplies</t>
  </si>
  <si>
    <t>Scholorships</t>
  </si>
  <si>
    <t>For February 2014</t>
  </si>
  <si>
    <t>Starting Balance (as of January 2014)</t>
  </si>
  <si>
    <t>WC Dance</t>
  </si>
  <si>
    <t>International Club</t>
  </si>
  <si>
    <t>Science Club</t>
  </si>
  <si>
    <t>Library Club</t>
  </si>
  <si>
    <t>Ignite Conference</t>
  </si>
  <si>
    <t>Smash for Cash Payout</t>
  </si>
  <si>
    <t>Medallion Hunt Winners</t>
  </si>
  <si>
    <t>WC DJ</t>
  </si>
  <si>
    <t>For March 2014</t>
  </si>
  <si>
    <t>Starting Balance (as of February 2014)</t>
  </si>
  <si>
    <t>Ignite Conference Fees</t>
  </si>
  <si>
    <t>Hypnotist Show</t>
  </si>
  <si>
    <t>Post Prom Donation</t>
  </si>
  <si>
    <t>Hypnotist</t>
  </si>
  <si>
    <t>Supplies (14th)</t>
  </si>
  <si>
    <t>For April 2014</t>
  </si>
  <si>
    <t>Starting Balance (as of March 2014)</t>
  </si>
  <si>
    <t>Ignite Conference (from Booster)</t>
  </si>
  <si>
    <t>State Conference</t>
  </si>
  <si>
    <t>HC Float Winner Prize</t>
  </si>
  <si>
    <t xml:space="preserve">Supplies </t>
  </si>
  <si>
    <t>Prom</t>
  </si>
  <si>
    <t>Expired Medallion Hunt Prize</t>
  </si>
  <si>
    <t>"Smash for Cash" Extra</t>
  </si>
  <si>
    <t xml:space="preserve"> Pop Machines</t>
  </si>
  <si>
    <t>Blood Center</t>
  </si>
  <si>
    <t>Smash For Cash Prizes</t>
  </si>
  <si>
    <t>Last Bash Rental</t>
  </si>
  <si>
    <t>Camp Scholorships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</si>
</sst>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4" fillId="0" borderId="0" xfId="0" applyFont="1"/>
    <xf numFmtId="8" fontId="0" fillId="0" borderId="0" xfId="0" applyNumberFormat="1"/>
    <xf numFmtId="0" fontId="5" fillId="0" borderId="0" xfId="0" applyFont="1"/>
    <xf numFmtId="0" fontId="2" fillId="0" borderId="0" xfId="0" applyFont="1"/>
    <xf numFmtId="0" fontId="6" fillId="0" borderId="0" xfId="0" applyFont="1"/>
    <xf numFmtId="4" fontId="0" fillId="0" borderId="0" xfId="0" applyNumberFormat="1"/>
    <xf numFmtId="6" fontId="0" fillId="0" borderId="0" xfId="0" applyNumberForma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29</xdr:row>
      <xdr:rowOff>151350</xdr:rowOff>
    </xdr:from>
    <xdr:to>
      <xdr:col>9</xdr:col>
      <xdr:colOff>161923</xdr:colOff>
      <xdr:row>39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5704425"/>
          <a:ext cx="2343149" cy="1944149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30</xdr:row>
      <xdr:rowOff>151350</xdr:rowOff>
    </xdr:from>
    <xdr:to>
      <xdr:col>7</xdr:col>
      <xdr:colOff>323848</xdr:colOff>
      <xdr:row>40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4647150"/>
          <a:ext cx="1333499" cy="1944149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26</xdr:row>
      <xdr:rowOff>151350</xdr:rowOff>
    </xdr:from>
    <xdr:to>
      <xdr:col>7</xdr:col>
      <xdr:colOff>228598</xdr:colOff>
      <xdr:row>36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5980650"/>
          <a:ext cx="1238249" cy="1944149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25</xdr:row>
      <xdr:rowOff>151350</xdr:rowOff>
    </xdr:from>
    <xdr:to>
      <xdr:col>7</xdr:col>
      <xdr:colOff>133348</xdr:colOff>
      <xdr:row>35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5409150"/>
          <a:ext cx="1142999" cy="1944149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30</xdr:row>
      <xdr:rowOff>151350</xdr:rowOff>
    </xdr:from>
    <xdr:to>
      <xdr:col>7</xdr:col>
      <xdr:colOff>133348</xdr:colOff>
      <xdr:row>40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5028150"/>
          <a:ext cx="1047749" cy="19441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22</xdr:row>
      <xdr:rowOff>151350</xdr:rowOff>
    </xdr:from>
    <xdr:to>
      <xdr:col>9</xdr:col>
      <xdr:colOff>161923</xdr:colOff>
      <xdr:row>32</xdr:row>
      <xdr:rowOff>190499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6085425"/>
          <a:ext cx="2295524" cy="19441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18</xdr:row>
      <xdr:rowOff>151350</xdr:rowOff>
    </xdr:from>
    <xdr:to>
      <xdr:col>9</xdr:col>
      <xdr:colOff>161923</xdr:colOff>
      <xdr:row>28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4342350"/>
          <a:ext cx="2409824" cy="19441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20</xdr:row>
      <xdr:rowOff>151350</xdr:rowOff>
    </xdr:from>
    <xdr:to>
      <xdr:col>8</xdr:col>
      <xdr:colOff>581023</xdr:colOff>
      <xdr:row>30</xdr:row>
      <xdr:rowOff>190499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6085425"/>
          <a:ext cx="2295524" cy="19441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35</xdr:row>
      <xdr:rowOff>151350</xdr:rowOff>
    </xdr:from>
    <xdr:to>
      <xdr:col>8</xdr:col>
      <xdr:colOff>371473</xdr:colOff>
      <xdr:row>45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4075650"/>
          <a:ext cx="2200274" cy="194414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31</xdr:row>
      <xdr:rowOff>151350</xdr:rowOff>
    </xdr:from>
    <xdr:to>
      <xdr:col>8</xdr:col>
      <xdr:colOff>114298</xdr:colOff>
      <xdr:row>41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6933150"/>
          <a:ext cx="2009774" cy="194414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27</xdr:row>
      <xdr:rowOff>151350</xdr:rowOff>
    </xdr:from>
    <xdr:to>
      <xdr:col>7</xdr:col>
      <xdr:colOff>628648</xdr:colOff>
      <xdr:row>37</xdr:row>
      <xdr:rowOff>190499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6171150"/>
          <a:ext cx="1800224" cy="194414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22</xdr:row>
      <xdr:rowOff>151350</xdr:rowOff>
    </xdr:from>
    <xdr:to>
      <xdr:col>7</xdr:col>
      <xdr:colOff>514348</xdr:colOff>
      <xdr:row>32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5409150"/>
          <a:ext cx="1543049" cy="194414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23</xdr:row>
      <xdr:rowOff>151350</xdr:rowOff>
    </xdr:from>
    <xdr:to>
      <xdr:col>7</xdr:col>
      <xdr:colOff>419098</xdr:colOff>
      <xdr:row>33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49" y="4456650"/>
          <a:ext cx="1428749" cy="19441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opLeftCell="A30" workbookViewId="0">
      <selection activeCell="J42" sqref="A1:J42"/>
    </sheetView>
  </sheetViews>
  <sheetFormatPr defaultRowHeight="15"/>
  <cols>
    <col min="7" max="8" width="9.85546875" bestFit="1" customWidth="1"/>
  </cols>
  <sheetData>
    <row r="1" spans="1:8" ht="43.5" customHeight="1">
      <c r="A1" s="9" t="s">
        <v>0</v>
      </c>
      <c r="B1" s="9"/>
      <c r="C1" s="9"/>
      <c r="D1" s="9"/>
      <c r="E1" s="9"/>
      <c r="F1" s="9"/>
      <c r="G1" s="9"/>
    </row>
    <row r="2" spans="1:8" ht="18.75">
      <c r="A2" s="10" t="s">
        <v>1</v>
      </c>
      <c r="B2" s="10"/>
      <c r="C2" s="10"/>
      <c r="D2" s="10"/>
      <c r="E2" s="10"/>
      <c r="F2" s="10"/>
      <c r="G2" s="10"/>
    </row>
    <row r="3" spans="1:8" s="1" customFormat="1"/>
    <row r="4" spans="1:8">
      <c r="A4" s="4" t="s">
        <v>2</v>
      </c>
      <c r="H4" s="3">
        <v>8917.86</v>
      </c>
    </row>
    <row r="6" spans="1:8">
      <c r="A6" s="4" t="s">
        <v>4</v>
      </c>
      <c r="H6" s="3" t="s">
        <v>19</v>
      </c>
    </row>
    <row r="7" spans="1:8">
      <c r="B7" s="5" t="s">
        <v>12</v>
      </c>
      <c r="F7" s="3">
        <v>365</v>
      </c>
      <c r="H7" s="3" t="s">
        <v>19</v>
      </c>
    </row>
    <row r="8" spans="1:8">
      <c r="B8" s="5" t="s">
        <v>14</v>
      </c>
      <c r="F8" s="3">
        <v>953</v>
      </c>
      <c r="H8" s="3" t="s">
        <v>19</v>
      </c>
    </row>
    <row r="9" spans="1:8">
      <c r="B9" s="5" t="s">
        <v>11</v>
      </c>
      <c r="F9" s="3">
        <v>365</v>
      </c>
      <c r="H9" s="3" t="s">
        <v>19</v>
      </c>
    </row>
    <row r="10" spans="1:8">
      <c r="B10" s="5" t="s">
        <v>15</v>
      </c>
      <c r="F10" s="3">
        <v>500</v>
      </c>
      <c r="H10" s="3" t="s">
        <v>20</v>
      </c>
    </row>
    <row r="11" spans="1:8">
      <c r="B11" s="5" t="s">
        <v>16</v>
      </c>
      <c r="F11" s="3">
        <v>12</v>
      </c>
      <c r="G11" s="3"/>
      <c r="H11" s="3" t="s">
        <v>19</v>
      </c>
    </row>
    <row r="12" spans="1:8">
      <c r="B12" s="5"/>
      <c r="C12" t="s">
        <v>21</v>
      </c>
      <c r="F12" s="3"/>
      <c r="G12" s="3">
        <f>SUM(F7:F11)</f>
        <v>2195</v>
      </c>
      <c r="H12" s="3"/>
    </row>
    <row r="14" spans="1:8">
      <c r="A14" s="4" t="s">
        <v>3</v>
      </c>
      <c r="H14" s="3"/>
    </row>
    <row r="15" spans="1:8">
      <c r="A15" s="2"/>
      <c r="B15" s="5" t="s">
        <v>13</v>
      </c>
      <c r="F15" s="3">
        <v>748.58</v>
      </c>
      <c r="H15" s="3" t="s">
        <v>19</v>
      </c>
    </row>
    <row r="16" spans="1:8">
      <c r="A16" s="2"/>
      <c r="B16" s="5" t="s">
        <v>8</v>
      </c>
      <c r="F16" s="3">
        <v>51.12</v>
      </c>
      <c r="H16" s="3" t="s">
        <v>19</v>
      </c>
    </row>
    <row r="17" spans="1:8">
      <c r="A17" s="2"/>
      <c r="B17" s="5" t="s">
        <v>9</v>
      </c>
      <c r="F17" s="3">
        <v>140</v>
      </c>
      <c r="H17" s="3" t="s">
        <v>19</v>
      </c>
    </row>
    <row r="18" spans="1:8">
      <c r="A18" s="2"/>
      <c r="B18" s="5" t="s">
        <v>10</v>
      </c>
      <c r="F18" s="3">
        <v>5.24</v>
      </c>
      <c r="H18" s="3" t="s">
        <v>19</v>
      </c>
    </row>
    <row r="19" spans="1:8">
      <c r="A19" s="2"/>
      <c r="B19" s="5" t="s">
        <v>11</v>
      </c>
      <c r="F19" s="3">
        <v>382.5</v>
      </c>
      <c r="H19" s="3" t="s">
        <v>19</v>
      </c>
    </row>
    <row r="20" spans="1:8">
      <c r="A20" s="2"/>
      <c r="B20" s="5" t="s">
        <v>12</v>
      </c>
      <c r="F20" s="3">
        <v>300</v>
      </c>
      <c r="H20" s="3" t="s">
        <v>19</v>
      </c>
    </row>
    <row r="21" spans="1:8">
      <c r="A21" s="2"/>
      <c r="B21" s="5" t="s">
        <v>7</v>
      </c>
      <c r="F21" s="3">
        <v>35</v>
      </c>
      <c r="G21" s="3"/>
      <c r="H21" s="3" t="s">
        <v>19</v>
      </c>
    </row>
    <row r="22" spans="1:8">
      <c r="A22" s="2"/>
      <c r="B22" s="5"/>
      <c r="C22" t="s">
        <v>22</v>
      </c>
      <c r="F22" s="3"/>
      <c r="G22" s="3">
        <f>SUM(F15:F21)</f>
        <v>1662.44</v>
      </c>
      <c r="H22" s="3"/>
    </row>
    <row r="24" spans="1:8">
      <c r="A24" s="4" t="s">
        <v>5</v>
      </c>
      <c r="G24" s="3">
        <f>+G12-G22</f>
        <v>532.55999999999995</v>
      </c>
      <c r="H24" s="3"/>
    </row>
    <row r="26" spans="1:8">
      <c r="A26" s="4" t="s">
        <v>6</v>
      </c>
      <c r="H26" s="3">
        <f>+H4+G24</f>
        <v>9450.42</v>
      </c>
    </row>
    <row r="30" spans="1:8">
      <c r="A30" s="6" t="s">
        <v>17</v>
      </c>
    </row>
    <row r="32" spans="1:8">
      <c r="A32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topLeftCell="A13" workbookViewId="0">
      <selection activeCell="J18" sqref="J18"/>
    </sheetView>
  </sheetViews>
  <sheetFormatPr defaultRowHeight="15"/>
  <cols>
    <col min="6" max="7" width="9.85546875" bestFit="1" customWidth="1"/>
    <col min="8" max="8" width="10.85546875" bestFit="1" customWidth="1"/>
  </cols>
  <sheetData>
    <row r="1" spans="1:8" ht="20.25">
      <c r="A1" s="9" t="s">
        <v>0</v>
      </c>
      <c r="B1" s="9"/>
      <c r="C1" s="9"/>
      <c r="D1" s="9"/>
      <c r="E1" s="9"/>
      <c r="F1" s="9"/>
      <c r="G1" s="9"/>
    </row>
    <row r="2" spans="1:8" ht="18.75">
      <c r="A2" s="10" t="s">
        <v>71</v>
      </c>
      <c r="B2" s="10"/>
      <c r="C2" s="10"/>
      <c r="D2" s="10"/>
      <c r="E2" s="10"/>
      <c r="F2" s="10"/>
      <c r="G2" s="10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4" t="s">
        <v>72</v>
      </c>
      <c r="H4" s="3">
        <v>11654.17</v>
      </c>
    </row>
    <row r="6" spans="1:8">
      <c r="A6" s="4" t="s">
        <v>4</v>
      </c>
      <c r="H6" s="3" t="s">
        <v>19</v>
      </c>
    </row>
    <row r="7" spans="1:8">
      <c r="A7" s="4"/>
      <c r="B7" t="s">
        <v>76</v>
      </c>
      <c r="F7" s="8">
        <v>28</v>
      </c>
      <c r="H7" s="3"/>
    </row>
    <row r="8" spans="1:8">
      <c r="A8" s="4"/>
      <c r="B8" t="s">
        <v>75</v>
      </c>
      <c r="F8" s="3">
        <v>56</v>
      </c>
      <c r="H8" s="3"/>
    </row>
    <row r="9" spans="1:8">
      <c r="A9" s="4"/>
      <c r="B9" t="s">
        <v>74</v>
      </c>
      <c r="F9" s="3">
        <v>28</v>
      </c>
      <c r="H9" s="3"/>
    </row>
    <row r="10" spans="1:8">
      <c r="A10" s="4"/>
      <c r="B10" t="s">
        <v>14</v>
      </c>
      <c r="F10" s="3">
        <v>1021.5</v>
      </c>
      <c r="H10" s="3"/>
    </row>
    <row r="11" spans="1:8">
      <c r="B11" s="5" t="s">
        <v>73</v>
      </c>
      <c r="F11" s="3">
        <v>1171</v>
      </c>
      <c r="H11" s="3"/>
    </row>
    <row r="12" spans="1:8">
      <c r="B12" s="5"/>
      <c r="C12" t="s">
        <v>21</v>
      </c>
      <c r="F12" s="3"/>
      <c r="G12" s="3">
        <f>SUM(F7:F11)</f>
        <v>2304.5</v>
      </c>
      <c r="H12" s="3"/>
    </row>
    <row r="13" spans="1:8">
      <c r="B13" s="5"/>
    </row>
    <row r="14" spans="1:8">
      <c r="A14" s="4" t="s">
        <v>3</v>
      </c>
      <c r="F14" s="3"/>
      <c r="H14" s="3"/>
    </row>
    <row r="15" spans="1:8">
      <c r="A15" s="4"/>
      <c r="B15" t="s">
        <v>80</v>
      </c>
      <c r="F15" s="3">
        <v>300</v>
      </c>
      <c r="H15" s="3"/>
    </row>
    <row r="16" spans="1:8">
      <c r="A16" s="4"/>
      <c r="B16" t="s">
        <v>78</v>
      </c>
      <c r="F16" s="3">
        <v>90</v>
      </c>
      <c r="H16" s="3"/>
    </row>
    <row r="17" spans="1:8">
      <c r="A17" s="4"/>
      <c r="B17" t="s">
        <v>79</v>
      </c>
      <c r="F17" s="3">
        <v>25</v>
      </c>
      <c r="H17" s="3"/>
    </row>
    <row r="18" spans="1:8">
      <c r="A18" s="4"/>
      <c r="B18" t="s">
        <v>68</v>
      </c>
      <c r="F18" s="3">
        <v>144</v>
      </c>
      <c r="H18" s="3"/>
    </row>
    <row r="19" spans="1:8">
      <c r="A19" s="4"/>
      <c r="B19" t="s">
        <v>46</v>
      </c>
      <c r="F19" s="3">
        <v>907.2</v>
      </c>
      <c r="H19" s="3"/>
    </row>
    <row r="20" spans="1:8">
      <c r="A20" s="4"/>
      <c r="B20" t="s">
        <v>69</v>
      </c>
      <c r="F20" s="3">
        <v>16.350000000000001</v>
      </c>
      <c r="H20" s="3"/>
    </row>
    <row r="21" spans="1:8">
      <c r="A21" s="4"/>
      <c r="B21" t="s">
        <v>77</v>
      </c>
      <c r="F21" s="3">
        <v>1623</v>
      </c>
      <c r="H21" s="3"/>
    </row>
    <row r="22" spans="1:8">
      <c r="C22" t="s">
        <v>22</v>
      </c>
      <c r="G22" s="3">
        <f>SUM(F15:F21)</f>
        <v>3105.55</v>
      </c>
    </row>
    <row r="23" spans="1:8">
      <c r="G23" s="3"/>
    </row>
    <row r="24" spans="1:8">
      <c r="A24" s="4" t="s">
        <v>5</v>
      </c>
      <c r="G24" s="3"/>
      <c r="H24" s="3">
        <f>SUM(G12-G22)</f>
        <v>-801.05000000000018</v>
      </c>
    </row>
    <row r="25" spans="1:8">
      <c r="B25" s="5"/>
      <c r="G25" s="3"/>
      <c r="H25" s="3"/>
    </row>
    <row r="26" spans="1:8">
      <c r="A26" s="4" t="s">
        <v>6</v>
      </c>
      <c r="H26" s="3">
        <v>10997.12</v>
      </c>
    </row>
    <row r="27" spans="1:8">
      <c r="H27" s="3"/>
    </row>
    <row r="30" spans="1:8">
      <c r="A30" s="6" t="s">
        <v>17</v>
      </c>
    </row>
    <row r="32" spans="1:8">
      <c r="A32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G11" sqref="G11"/>
    </sheetView>
  </sheetViews>
  <sheetFormatPr defaultRowHeight="15"/>
  <cols>
    <col min="6" max="7" width="9.85546875" bestFit="1" customWidth="1"/>
    <col min="8" max="8" width="10.85546875" bestFit="1" customWidth="1"/>
    <col min="12" max="12" width="9.85546875" bestFit="1" customWidth="1"/>
  </cols>
  <sheetData>
    <row r="1" spans="1:12" ht="20.25">
      <c r="A1" s="9" t="s">
        <v>0</v>
      </c>
      <c r="B1" s="9"/>
      <c r="C1" s="9"/>
      <c r="D1" s="9"/>
      <c r="E1" s="9"/>
      <c r="F1" s="9"/>
      <c r="G1" s="9"/>
    </row>
    <row r="2" spans="1:12" ht="18.75">
      <c r="A2" s="10" t="s">
        <v>81</v>
      </c>
      <c r="B2" s="10"/>
      <c r="C2" s="10"/>
      <c r="D2" s="10"/>
      <c r="E2" s="10"/>
      <c r="F2" s="10"/>
      <c r="G2" s="10"/>
    </row>
    <row r="3" spans="1:12">
      <c r="A3" s="1"/>
      <c r="B3" s="1"/>
      <c r="C3" s="1"/>
      <c r="D3" s="1"/>
      <c r="E3" s="1"/>
      <c r="F3" s="1"/>
      <c r="G3" s="1"/>
      <c r="H3" s="1"/>
    </row>
    <row r="4" spans="1:12">
      <c r="A4" s="4" t="s">
        <v>82</v>
      </c>
      <c r="H4" s="3">
        <v>10997.12</v>
      </c>
    </row>
    <row r="6" spans="1:12">
      <c r="A6" s="4" t="s">
        <v>4</v>
      </c>
      <c r="H6" s="3" t="s">
        <v>19</v>
      </c>
    </row>
    <row r="7" spans="1:12">
      <c r="A7" s="4"/>
      <c r="B7" t="s">
        <v>83</v>
      </c>
      <c r="F7" s="8">
        <v>132</v>
      </c>
      <c r="H7" s="3"/>
    </row>
    <row r="8" spans="1:12">
      <c r="A8" s="4"/>
      <c r="B8" t="s">
        <v>14</v>
      </c>
      <c r="F8" s="3">
        <v>1738</v>
      </c>
      <c r="H8" s="3"/>
      <c r="L8" s="3"/>
    </row>
    <row r="9" spans="1:12">
      <c r="A9" s="4"/>
      <c r="B9" t="s">
        <v>84</v>
      </c>
      <c r="F9" s="3">
        <v>1477.82</v>
      </c>
      <c r="H9" s="3"/>
    </row>
    <row r="10" spans="1:12">
      <c r="B10" s="5"/>
      <c r="C10" t="s">
        <v>21</v>
      </c>
      <c r="F10" s="3"/>
      <c r="G10" s="3">
        <f>SUM(F7:F9)</f>
        <v>3347.8199999999997</v>
      </c>
      <c r="H10" s="3"/>
    </row>
    <row r="11" spans="1:12">
      <c r="B11" s="5"/>
    </row>
    <row r="12" spans="1:12">
      <c r="A12" s="4" t="s">
        <v>3</v>
      </c>
      <c r="F12" s="3"/>
      <c r="H12" s="3"/>
    </row>
    <row r="13" spans="1:12">
      <c r="A13" s="4"/>
      <c r="B13" t="s">
        <v>85</v>
      </c>
      <c r="F13" s="3">
        <v>700</v>
      </c>
      <c r="H13" s="3"/>
    </row>
    <row r="14" spans="1:12">
      <c r="A14" s="4"/>
      <c r="B14" t="s">
        <v>86</v>
      </c>
      <c r="F14" s="3">
        <v>600</v>
      </c>
      <c r="H14" s="3"/>
    </row>
    <row r="15" spans="1:12">
      <c r="A15" s="4"/>
      <c r="B15" t="s">
        <v>42</v>
      </c>
      <c r="F15" s="3">
        <v>600</v>
      </c>
      <c r="H15" s="3"/>
    </row>
    <row r="16" spans="1:12">
      <c r="A16" s="4"/>
      <c r="B16" t="s">
        <v>46</v>
      </c>
      <c r="F16" s="3">
        <v>1025.56</v>
      </c>
      <c r="H16" s="3"/>
    </row>
    <row r="17" spans="1:8">
      <c r="A17" s="4"/>
      <c r="B17" t="s">
        <v>87</v>
      </c>
      <c r="F17" s="3">
        <v>71.84</v>
      </c>
      <c r="H17" s="3"/>
    </row>
    <row r="18" spans="1:8">
      <c r="C18" t="s">
        <v>22</v>
      </c>
      <c r="G18" s="3">
        <f>SUM(F13:F17)</f>
        <v>2997.4</v>
      </c>
    </row>
    <row r="19" spans="1:8">
      <c r="G19" s="3"/>
    </row>
    <row r="20" spans="1:8">
      <c r="A20" s="4" t="s">
        <v>5</v>
      </c>
      <c r="G20" s="3"/>
      <c r="H20" s="3">
        <f>SUM(G10-G18)</f>
        <v>350.41999999999962</v>
      </c>
    </row>
    <row r="21" spans="1:8">
      <c r="B21" s="5"/>
      <c r="G21" s="3"/>
      <c r="H21" s="3"/>
    </row>
    <row r="22" spans="1:8">
      <c r="A22" s="4" t="s">
        <v>6</v>
      </c>
      <c r="H22" s="3">
        <f>SUM(H4+H20)</f>
        <v>11347.54</v>
      </c>
    </row>
    <row r="23" spans="1:8">
      <c r="H23" s="3"/>
    </row>
    <row r="26" spans="1:8">
      <c r="A26" s="6" t="s">
        <v>17</v>
      </c>
    </row>
    <row r="28" spans="1:8">
      <c r="A28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topLeftCell="A9" workbookViewId="0">
      <selection activeCell="I44" sqref="I44"/>
    </sheetView>
  </sheetViews>
  <sheetFormatPr defaultRowHeight="15"/>
  <cols>
    <col min="6" max="7" width="9.85546875" bestFit="1" customWidth="1"/>
    <col min="8" max="8" width="10.85546875" bestFit="1" customWidth="1"/>
  </cols>
  <sheetData>
    <row r="1" spans="1:11" ht="20.25">
      <c r="A1" s="9" t="s">
        <v>0</v>
      </c>
      <c r="B1" s="9"/>
      <c r="C1" s="9"/>
      <c r="D1" s="9"/>
      <c r="E1" s="9"/>
      <c r="F1" s="9"/>
      <c r="G1" s="9"/>
    </row>
    <row r="2" spans="1:11" ht="18.75">
      <c r="A2" s="10" t="s">
        <v>88</v>
      </c>
      <c r="B2" s="10"/>
      <c r="C2" s="10"/>
      <c r="D2" s="10"/>
      <c r="E2" s="10"/>
      <c r="F2" s="10"/>
      <c r="G2" s="10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4" t="s">
        <v>89</v>
      </c>
      <c r="H4" s="3">
        <v>11347.54</v>
      </c>
    </row>
    <row r="6" spans="1:11">
      <c r="A6" s="4" t="s">
        <v>4</v>
      </c>
      <c r="H6" s="3" t="s">
        <v>19</v>
      </c>
    </row>
    <row r="7" spans="1:11">
      <c r="A7" s="4"/>
      <c r="B7" t="s">
        <v>90</v>
      </c>
      <c r="F7" s="8">
        <v>924</v>
      </c>
      <c r="H7" s="3"/>
    </row>
    <row r="8" spans="1:11">
      <c r="A8" s="4"/>
      <c r="B8" t="s">
        <v>14</v>
      </c>
      <c r="F8" s="3">
        <v>556</v>
      </c>
      <c r="H8" s="3"/>
    </row>
    <row r="9" spans="1:11">
      <c r="B9" s="5"/>
      <c r="C9" t="s">
        <v>21</v>
      </c>
      <c r="F9" s="3"/>
      <c r="G9" s="3">
        <f>SUM(F7:F8)</f>
        <v>1480</v>
      </c>
      <c r="H9" s="3"/>
    </row>
    <row r="10" spans="1:11">
      <c r="B10" s="5"/>
    </row>
    <row r="11" spans="1:11">
      <c r="A11" s="4" t="s">
        <v>3</v>
      </c>
      <c r="F11" s="3"/>
      <c r="H11" s="3"/>
    </row>
    <row r="12" spans="1:11">
      <c r="A12" s="4"/>
      <c r="B12" t="s">
        <v>91</v>
      </c>
      <c r="F12" s="3">
        <v>823</v>
      </c>
      <c r="H12" s="3"/>
      <c r="K12" s="3"/>
    </row>
    <row r="13" spans="1:11">
      <c r="A13" s="4"/>
      <c r="B13" t="s">
        <v>92</v>
      </c>
      <c r="F13" s="3">
        <v>100</v>
      </c>
      <c r="H13" s="3"/>
    </row>
    <row r="14" spans="1:11">
      <c r="A14" s="4"/>
      <c r="B14" t="s">
        <v>46</v>
      </c>
      <c r="F14" s="3">
        <v>1705.96</v>
      </c>
      <c r="H14" s="3"/>
    </row>
    <row r="15" spans="1:11">
      <c r="A15" s="4"/>
      <c r="B15" t="s">
        <v>94</v>
      </c>
      <c r="F15" s="3">
        <v>519.79999999999995</v>
      </c>
      <c r="H15" s="3"/>
    </row>
    <row r="16" spans="1:11">
      <c r="A16" s="4"/>
      <c r="B16" t="s">
        <v>93</v>
      </c>
      <c r="F16" s="3">
        <v>4.45</v>
      </c>
      <c r="H16" s="3"/>
    </row>
    <row r="17" spans="1:8">
      <c r="C17" t="s">
        <v>22</v>
      </c>
      <c r="G17" s="3">
        <f>SUM(F12:F16)</f>
        <v>3153.21</v>
      </c>
    </row>
    <row r="18" spans="1:8">
      <c r="G18" s="3"/>
    </row>
    <row r="19" spans="1:8">
      <c r="A19" s="4" t="s">
        <v>5</v>
      </c>
      <c r="G19" s="3"/>
      <c r="H19" s="3">
        <f>SUM(G9-G17)</f>
        <v>-1673.21</v>
      </c>
    </row>
    <row r="20" spans="1:8">
      <c r="B20" s="5"/>
      <c r="G20" s="3"/>
      <c r="H20" s="3"/>
    </row>
    <row r="21" spans="1:8">
      <c r="A21" s="4" t="s">
        <v>6</v>
      </c>
      <c r="H21" s="3">
        <f>SUM(H4+H19)</f>
        <v>9674.3300000000017</v>
      </c>
    </row>
    <row r="22" spans="1:8">
      <c r="H22" s="3"/>
    </row>
    <row r="25" spans="1:8">
      <c r="A25" s="6" t="s">
        <v>17</v>
      </c>
    </row>
    <row r="27" spans="1:8">
      <c r="A27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H27" sqref="H27"/>
    </sheetView>
  </sheetViews>
  <sheetFormatPr defaultRowHeight="15"/>
  <cols>
    <col min="8" max="8" width="10.140625" bestFit="1" customWidth="1"/>
  </cols>
  <sheetData>
    <row r="1" spans="1:8" ht="20.25">
      <c r="A1" s="9" t="s">
        <v>0</v>
      </c>
      <c r="B1" s="9"/>
      <c r="C1" s="9"/>
      <c r="D1" s="9"/>
      <c r="E1" s="9"/>
      <c r="F1" s="9"/>
      <c r="G1" s="9"/>
    </row>
    <row r="2" spans="1:8" ht="18.75">
      <c r="A2" s="10" t="s">
        <v>88</v>
      </c>
      <c r="B2" s="10"/>
      <c r="C2" s="10"/>
      <c r="D2" s="10"/>
      <c r="E2" s="10"/>
      <c r="F2" s="10"/>
      <c r="G2" s="10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4" t="s">
        <v>89</v>
      </c>
      <c r="F4" s="11"/>
      <c r="G4" s="11"/>
      <c r="H4" s="11">
        <v>9674.33</v>
      </c>
    </row>
    <row r="5" spans="1:8">
      <c r="F5" s="11"/>
      <c r="G5" s="11"/>
      <c r="H5" s="11"/>
    </row>
    <row r="6" spans="1:8">
      <c r="A6" s="4" t="s">
        <v>4</v>
      </c>
      <c r="F6" s="11"/>
      <c r="G6" s="11"/>
      <c r="H6" s="11" t="s">
        <v>19</v>
      </c>
    </row>
    <row r="7" spans="1:8">
      <c r="A7" s="4"/>
      <c r="B7" t="s">
        <v>95</v>
      </c>
      <c r="F7" s="11">
        <v>12.5</v>
      </c>
      <c r="G7" s="11"/>
      <c r="H7" s="11"/>
    </row>
    <row r="8" spans="1:8">
      <c r="A8" s="4"/>
      <c r="B8" t="s">
        <v>96</v>
      </c>
      <c r="F8" s="11">
        <v>165</v>
      </c>
      <c r="G8" s="11"/>
      <c r="H8" s="11"/>
    </row>
    <row r="9" spans="1:8">
      <c r="A9" s="4"/>
      <c r="B9" t="s">
        <v>12</v>
      </c>
      <c r="F9" s="11">
        <v>282</v>
      </c>
      <c r="G9" s="11"/>
      <c r="H9" s="11"/>
    </row>
    <row r="10" spans="1:8">
      <c r="A10" s="4"/>
      <c r="B10" t="s">
        <v>97</v>
      </c>
      <c r="F10" s="11">
        <v>1336</v>
      </c>
      <c r="G10" s="11"/>
      <c r="H10" s="11"/>
    </row>
    <row r="11" spans="1:8">
      <c r="A11" s="4"/>
      <c r="B11" t="s">
        <v>98</v>
      </c>
      <c r="F11" s="11">
        <v>500</v>
      </c>
      <c r="G11" s="11"/>
      <c r="H11" s="11"/>
    </row>
    <row r="12" spans="1:8">
      <c r="A12" s="4"/>
      <c r="B12" t="s">
        <v>91</v>
      </c>
      <c r="F12" s="11">
        <v>355</v>
      </c>
      <c r="G12" s="11"/>
      <c r="H12" s="11"/>
    </row>
    <row r="13" spans="1:8">
      <c r="B13" s="5"/>
      <c r="C13" t="s">
        <v>21</v>
      </c>
      <c r="F13" s="11"/>
      <c r="G13" s="11">
        <f>SUM(F7:F12)</f>
        <v>2650.5</v>
      </c>
      <c r="H13" s="11"/>
    </row>
    <row r="14" spans="1:8">
      <c r="B14" s="5"/>
      <c r="F14" s="11"/>
      <c r="G14" s="11"/>
      <c r="H14" s="11"/>
    </row>
    <row r="15" spans="1:8">
      <c r="A15" s="4" t="s">
        <v>3</v>
      </c>
      <c r="F15" s="11"/>
      <c r="G15" s="11"/>
      <c r="H15" s="11"/>
    </row>
    <row r="16" spans="1:8">
      <c r="A16" s="4"/>
      <c r="B16" t="s">
        <v>99</v>
      </c>
      <c r="F16" s="11">
        <v>335</v>
      </c>
      <c r="G16" s="11"/>
      <c r="H16" s="11"/>
    </row>
    <row r="17" spans="1:8">
      <c r="A17" s="4"/>
      <c r="B17" t="s">
        <v>100</v>
      </c>
      <c r="F17" s="11">
        <v>300</v>
      </c>
      <c r="G17" s="11"/>
      <c r="H17" s="11"/>
    </row>
    <row r="18" spans="1:8">
      <c r="A18" s="4"/>
      <c r="B18" t="s">
        <v>46</v>
      </c>
      <c r="F18" s="11">
        <v>647.55999999999995</v>
      </c>
      <c r="G18" s="11"/>
      <c r="H18" s="11"/>
    </row>
    <row r="19" spans="1:8">
      <c r="A19" s="4"/>
      <c r="B19" t="s">
        <v>93</v>
      </c>
      <c r="F19" s="11">
        <v>7.69</v>
      </c>
      <c r="G19" s="11"/>
      <c r="H19" s="11"/>
    </row>
    <row r="20" spans="1:8">
      <c r="A20" s="4"/>
      <c r="B20" t="s">
        <v>9</v>
      </c>
      <c r="F20" s="11">
        <v>64.53</v>
      </c>
      <c r="G20" s="11"/>
      <c r="H20" s="11"/>
    </row>
    <row r="21" spans="1:8">
      <c r="A21" s="4"/>
      <c r="B21" t="s">
        <v>101</v>
      </c>
      <c r="F21" s="11">
        <v>300</v>
      </c>
      <c r="G21" s="11"/>
      <c r="H21" s="11"/>
    </row>
    <row r="22" spans="1:8">
      <c r="C22" t="s">
        <v>22</v>
      </c>
      <c r="F22" s="11"/>
      <c r="G22" s="11">
        <f>SUM(F16:F21)</f>
        <v>1654.78</v>
      </c>
      <c r="H22" s="11"/>
    </row>
    <row r="23" spans="1:8">
      <c r="F23" s="11"/>
      <c r="G23" s="11"/>
      <c r="H23" s="11"/>
    </row>
    <row r="24" spans="1:8">
      <c r="A24" s="4" t="s">
        <v>5</v>
      </c>
      <c r="F24" s="11"/>
      <c r="G24" s="11"/>
      <c r="H24" s="11">
        <f>SUM(G13-G22)</f>
        <v>995.72</v>
      </c>
    </row>
    <row r="25" spans="1:8">
      <c r="B25" s="5"/>
      <c r="F25" s="11"/>
      <c r="G25" s="11"/>
      <c r="H25" s="11"/>
    </row>
    <row r="26" spans="1:8">
      <c r="A26" s="4" t="s">
        <v>6</v>
      </c>
      <c r="F26" s="11"/>
      <c r="G26" s="11"/>
      <c r="H26" s="11">
        <f>SUM(H4+H24)</f>
        <v>10670.05</v>
      </c>
    </row>
    <row r="27" spans="1:8">
      <c r="H27" s="3"/>
    </row>
    <row r="30" spans="1:8">
      <c r="A30" s="6" t="s">
        <v>17</v>
      </c>
    </row>
    <row r="32" spans="1:8">
      <c r="A32" s="6" t="s">
        <v>18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36" sqref="G36"/>
    </sheetView>
  </sheetViews>
  <sheetFormatPr defaultRowHeight="15"/>
  <cols>
    <col min="6" max="7" width="9.85546875" bestFit="1" customWidth="1"/>
    <col min="8" max="8" width="10.85546875" bestFit="1" customWidth="1"/>
  </cols>
  <sheetData>
    <row r="1" spans="1:8">
      <c r="A1" s="4" t="s">
        <v>23</v>
      </c>
      <c r="H1" s="3">
        <v>9450.42</v>
      </c>
    </row>
    <row r="3" spans="1:8">
      <c r="A3" s="4" t="s">
        <v>4</v>
      </c>
      <c r="H3" s="3" t="s">
        <v>19</v>
      </c>
    </row>
    <row r="4" spans="1:8">
      <c r="A4" s="4"/>
      <c r="B4" t="s">
        <v>27</v>
      </c>
      <c r="F4" s="3">
        <v>51.12</v>
      </c>
      <c r="H4" s="3"/>
    </row>
    <row r="5" spans="1:8">
      <c r="B5" s="5" t="s">
        <v>24</v>
      </c>
      <c r="F5" s="3">
        <v>100</v>
      </c>
      <c r="H5" s="3" t="s">
        <v>19</v>
      </c>
    </row>
    <row r="6" spans="1:8">
      <c r="B6" s="5" t="s">
        <v>25</v>
      </c>
      <c r="F6" s="3">
        <v>3000</v>
      </c>
      <c r="H6" s="3"/>
    </row>
    <row r="7" spans="1:8">
      <c r="B7" s="5" t="s">
        <v>14</v>
      </c>
      <c r="F7" s="3">
        <v>1024.05</v>
      </c>
      <c r="H7" s="3" t="s">
        <v>19</v>
      </c>
    </row>
    <row r="8" spans="1:8">
      <c r="B8" s="5" t="s">
        <v>16</v>
      </c>
      <c r="F8" s="3">
        <v>8</v>
      </c>
      <c r="G8" s="3"/>
      <c r="H8" s="3" t="s">
        <v>19</v>
      </c>
    </row>
    <row r="9" spans="1:8">
      <c r="B9" s="5"/>
      <c r="C9" t="s">
        <v>21</v>
      </c>
      <c r="F9" s="3"/>
      <c r="G9" s="3">
        <v>4183.17</v>
      </c>
      <c r="H9" s="3"/>
    </row>
    <row r="11" spans="1:8">
      <c r="A11" s="4" t="s">
        <v>3</v>
      </c>
      <c r="H11" s="3"/>
    </row>
    <row r="12" spans="1:8">
      <c r="A12" s="4"/>
      <c r="B12" t="s">
        <v>26</v>
      </c>
      <c r="F12" s="3">
        <v>37.68</v>
      </c>
      <c r="H12" s="3"/>
    </row>
    <row r="13" spans="1:8">
      <c r="A13" s="2"/>
      <c r="B13" s="5" t="s">
        <v>13</v>
      </c>
      <c r="F13" s="3">
        <v>1330.34</v>
      </c>
      <c r="H13" s="3" t="s">
        <v>19</v>
      </c>
    </row>
    <row r="14" spans="1:8">
      <c r="A14" s="2"/>
      <c r="B14" s="5" t="s">
        <v>8</v>
      </c>
      <c r="F14" s="3">
        <v>51.12</v>
      </c>
      <c r="H14" s="3" t="s">
        <v>19</v>
      </c>
    </row>
    <row r="15" spans="1:8">
      <c r="A15" s="2"/>
      <c r="B15" s="5"/>
      <c r="C15" t="s">
        <v>22</v>
      </c>
      <c r="F15" s="3"/>
      <c r="G15" s="3">
        <v>1419.14</v>
      </c>
      <c r="H15" s="3"/>
    </row>
    <row r="17" spans="1:8">
      <c r="A17" s="4" t="s">
        <v>5</v>
      </c>
      <c r="G17" s="3">
        <v>2764.03</v>
      </c>
      <c r="H17" s="3"/>
    </row>
    <row r="19" spans="1:8">
      <c r="A19" s="4" t="s">
        <v>6</v>
      </c>
      <c r="H19" s="3">
        <v>12214.45</v>
      </c>
    </row>
    <row r="23" spans="1:8">
      <c r="A23" s="6" t="s">
        <v>17</v>
      </c>
    </row>
    <row r="25" spans="1:8">
      <c r="A25" s="6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E11" sqref="E11"/>
    </sheetView>
  </sheetViews>
  <sheetFormatPr defaultRowHeight="15"/>
  <cols>
    <col min="6" max="6" width="9.85546875" bestFit="1" customWidth="1"/>
    <col min="7" max="7" width="10.85546875" customWidth="1"/>
    <col min="8" max="8" width="10.85546875" bestFit="1" customWidth="1"/>
  </cols>
  <sheetData>
    <row r="2" spans="1:8">
      <c r="A2" s="4" t="s">
        <v>28</v>
      </c>
      <c r="G2" s="7"/>
      <c r="H2" s="3">
        <v>12214.45</v>
      </c>
    </row>
    <row r="4" spans="1:8">
      <c r="A4" s="4" t="s">
        <v>4</v>
      </c>
      <c r="H4" s="3" t="s">
        <v>19</v>
      </c>
    </row>
    <row r="5" spans="1:8">
      <c r="B5" s="5" t="s">
        <v>14</v>
      </c>
      <c r="F5" s="3">
        <v>232.85</v>
      </c>
      <c r="H5" s="3" t="s">
        <v>19</v>
      </c>
    </row>
    <row r="6" spans="1:8">
      <c r="B6" s="5"/>
      <c r="C6" t="s">
        <v>21</v>
      </c>
      <c r="F6" s="3"/>
      <c r="G6" s="3">
        <v>232.85</v>
      </c>
      <c r="H6" s="3"/>
    </row>
    <row r="8" spans="1:8">
      <c r="A8" s="4" t="s">
        <v>3</v>
      </c>
      <c r="H8" s="3"/>
    </row>
    <row r="9" spans="1:8">
      <c r="A9" s="4"/>
      <c r="B9" t="s">
        <v>29</v>
      </c>
      <c r="F9" s="3">
        <v>3000</v>
      </c>
      <c r="H9" s="3"/>
    </row>
    <row r="10" spans="1:8">
      <c r="A10" s="2"/>
      <c r="B10" s="5" t="s">
        <v>30</v>
      </c>
      <c r="F10" s="3">
        <v>100</v>
      </c>
      <c r="H10" s="3" t="s">
        <v>19</v>
      </c>
    </row>
    <row r="11" spans="1:8">
      <c r="A11" s="2"/>
      <c r="B11" s="5" t="s">
        <v>10</v>
      </c>
      <c r="F11" s="3">
        <v>14.59</v>
      </c>
      <c r="H11" s="3" t="s">
        <v>19</v>
      </c>
    </row>
    <row r="12" spans="1:8">
      <c r="A12" s="2"/>
      <c r="B12" s="5"/>
      <c r="C12" t="s">
        <v>22</v>
      </c>
      <c r="F12" s="3"/>
      <c r="G12" s="3">
        <v>3114.59</v>
      </c>
      <c r="H12" s="3"/>
    </row>
    <row r="14" spans="1:8">
      <c r="A14" s="4" t="s">
        <v>5</v>
      </c>
      <c r="G14" s="3">
        <v>-2881.74</v>
      </c>
      <c r="H14" s="3"/>
    </row>
    <row r="16" spans="1:8">
      <c r="A16" s="4" t="s">
        <v>6</v>
      </c>
      <c r="H16" s="3">
        <v>9332.7099999999991</v>
      </c>
    </row>
    <row r="19" spans="1:1">
      <c r="A19" s="6" t="s">
        <v>17</v>
      </c>
    </row>
    <row r="21" spans="1:1">
      <c r="A21" s="6" t="s">
        <v>18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opLeftCell="A6" workbookViewId="0">
      <selection activeCell="G33" sqref="G33"/>
    </sheetView>
  </sheetViews>
  <sheetFormatPr defaultRowHeight="15"/>
  <cols>
    <col min="6" max="6" width="9.85546875" bestFit="1" customWidth="1"/>
    <col min="7" max="7" width="10.5703125" bestFit="1" customWidth="1"/>
    <col min="8" max="8" width="9.85546875" bestFit="1" customWidth="1"/>
  </cols>
  <sheetData>
    <row r="1" spans="1:10" ht="20.25">
      <c r="A1" s="9" t="s">
        <v>0</v>
      </c>
      <c r="B1" s="9"/>
      <c r="C1" s="9"/>
      <c r="D1" s="9"/>
      <c r="E1" s="9"/>
      <c r="F1" s="9"/>
      <c r="G1" s="9"/>
    </row>
    <row r="2" spans="1:10" ht="18.75">
      <c r="A2" s="10" t="s">
        <v>31</v>
      </c>
      <c r="B2" s="10"/>
      <c r="C2" s="10"/>
      <c r="D2" s="10"/>
      <c r="E2" s="10"/>
      <c r="F2" s="10"/>
      <c r="G2" s="10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32</v>
      </c>
      <c r="H4" s="3">
        <v>9332.7099999999991</v>
      </c>
    </row>
    <row r="6" spans="1:10">
      <c r="A6" s="4" t="s">
        <v>4</v>
      </c>
      <c r="H6" s="3" t="s">
        <v>19</v>
      </c>
    </row>
    <row r="7" spans="1:10">
      <c r="B7" s="5" t="s">
        <v>34</v>
      </c>
      <c r="F7" s="3">
        <v>2513.5</v>
      </c>
      <c r="H7" s="3" t="s">
        <v>19</v>
      </c>
    </row>
    <row r="8" spans="1:10">
      <c r="B8" s="5"/>
      <c r="C8" t="s">
        <v>21</v>
      </c>
      <c r="F8" s="3"/>
      <c r="G8" s="3">
        <f>SUM(F7:F7)</f>
        <v>2513.5</v>
      </c>
      <c r="H8" s="3"/>
    </row>
    <row r="10" spans="1:10">
      <c r="A10" s="4" t="s">
        <v>3</v>
      </c>
      <c r="H10" s="3"/>
    </row>
    <row r="11" spans="1:10">
      <c r="A11" s="2"/>
      <c r="B11" s="5" t="s">
        <v>13</v>
      </c>
      <c r="F11" s="3">
        <v>219.61</v>
      </c>
      <c r="H11" s="3" t="s">
        <v>19</v>
      </c>
    </row>
    <row r="12" spans="1:10">
      <c r="A12" s="2"/>
      <c r="B12" s="5" t="s">
        <v>33</v>
      </c>
      <c r="F12" s="3">
        <v>2219</v>
      </c>
      <c r="H12" s="3" t="s">
        <v>19</v>
      </c>
    </row>
    <row r="13" spans="1:10">
      <c r="A13" s="2"/>
      <c r="B13" s="5"/>
      <c r="C13" t="s">
        <v>22</v>
      </c>
      <c r="F13" s="3"/>
      <c r="G13" s="3">
        <f>SUM(F11:F12)</f>
        <v>2438.61</v>
      </c>
      <c r="H13" s="3"/>
    </row>
    <row r="15" spans="1:10">
      <c r="A15" s="4" t="s">
        <v>5</v>
      </c>
      <c r="G15" s="3">
        <f>+G8-G13</f>
        <v>74.889999999999873</v>
      </c>
      <c r="H15" s="3"/>
    </row>
    <row r="17" spans="1:8">
      <c r="A17" s="4" t="s">
        <v>6</v>
      </c>
      <c r="H17" s="3">
        <f>+H4+G15</f>
        <v>9407.5999999999985</v>
      </c>
    </row>
    <row r="21" spans="1:8">
      <c r="A21" s="6" t="s">
        <v>17</v>
      </c>
    </row>
    <row r="23" spans="1:8">
      <c r="A23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opLeftCell="A22" workbookViewId="0">
      <selection activeCell="I15" sqref="I15"/>
    </sheetView>
  </sheetViews>
  <sheetFormatPr defaultRowHeight="15"/>
  <cols>
    <col min="6" max="7" width="9.85546875" bestFit="1" customWidth="1"/>
    <col min="8" max="8" width="10.85546875" bestFit="1" customWidth="1"/>
  </cols>
  <sheetData>
    <row r="1" spans="1:10" ht="20.25">
      <c r="A1" s="9" t="s">
        <v>0</v>
      </c>
      <c r="B1" s="9"/>
      <c r="C1" s="9"/>
      <c r="D1" s="9"/>
      <c r="E1" s="9"/>
      <c r="F1" s="9"/>
      <c r="G1" s="9"/>
    </row>
    <row r="2" spans="1:10" ht="18.75">
      <c r="A2" s="10" t="s">
        <v>31</v>
      </c>
      <c r="B2" s="10"/>
      <c r="C2" s="10"/>
      <c r="D2" s="10"/>
      <c r="E2" s="10"/>
      <c r="F2" s="10"/>
      <c r="G2" s="10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32</v>
      </c>
      <c r="H4" s="3">
        <v>9407.6</v>
      </c>
    </row>
    <row r="6" spans="1:10">
      <c r="A6" s="4" t="s">
        <v>4</v>
      </c>
      <c r="H6" s="3" t="s">
        <v>19</v>
      </c>
    </row>
    <row r="7" spans="1:10">
      <c r="B7" s="5" t="s">
        <v>16</v>
      </c>
      <c r="F7" s="3">
        <v>2360</v>
      </c>
      <c r="H7" s="3" t="s">
        <v>19</v>
      </c>
    </row>
    <row r="8" spans="1:10">
      <c r="B8" s="5" t="s">
        <v>14</v>
      </c>
      <c r="F8" s="3">
        <v>1645</v>
      </c>
      <c r="H8" s="3"/>
    </row>
    <row r="9" spans="1:10">
      <c r="B9" s="5" t="s">
        <v>35</v>
      </c>
      <c r="F9" s="3">
        <v>37</v>
      </c>
      <c r="H9" s="3"/>
    </row>
    <row r="10" spans="1:10">
      <c r="B10" s="5" t="s">
        <v>36</v>
      </c>
      <c r="F10" s="3">
        <v>90</v>
      </c>
      <c r="H10" s="3"/>
    </row>
    <row r="11" spans="1:10">
      <c r="B11" s="5" t="s">
        <v>37</v>
      </c>
      <c r="F11" s="3">
        <v>183</v>
      </c>
      <c r="H11" s="3"/>
    </row>
    <row r="12" spans="1:10">
      <c r="B12" s="5" t="s">
        <v>38</v>
      </c>
      <c r="F12" s="3">
        <v>1038.04</v>
      </c>
      <c r="H12" s="3"/>
    </row>
    <row r="13" spans="1:10">
      <c r="B13" s="5" t="s">
        <v>39</v>
      </c>
      <c r="F13" s="3">
        <v>258</v>
      </c>
      <c r="H13" s="3"/>
    </row>
    <row r="14" spans="1:10">
      <c r="B14" s="5" t="s">
        <v>40</v>
      </c>
      <c r="F14" s="3">
        <v>1570</v>
      </c>
      <c r="H14" s="3"/>
    </row>
    <row r="15" spans="1:10">
      <c r="B15" s="5"/>
      <c r="F15" s="3"/>
      <c r="H15" s="3"/>
    </row>
    <row r="16" spans="1:10">
      <c r="B16" s="5"/>
      <c r="F16" s="3"/>
      <c r="H16" s="3"/>
    </row>
    <row r="17" spans="1:8">
      <c r="B17" s="5"/>
      <c r="C17" t="s">
        <v>21</v>
      </c>
      <c r="F17" s="3"/>
      <c r="G17" s="3">
        <f>SUM(F7:F14)</f>
        <v>7181.04</v>
      </c>
      <c r="H17" s="3"/>
    </row>
    <row r="19" spans="1:8">
      <c r="A19" s="4" t="s">
        <v>3</v>
      </c>
      <c r="H19" s="3"/>
    </row>
    <row r="20" spans="1:8">
      <c r="A20" s="4"/>
      <c r="B20" t="s">
        <v>42</v>
      </c>
      <c r="F20" s="3">
        <v>6.5</v>
      </c>
      <c r="H20" s="3"/>
    </row>
    <row r="21" spans="1:8">
      <c r="A21" s="4"/>
      <c r="B21" t="s">
        <v>41</v>
      </c>
      <c r="F21" s="3">
        <v>205.5</v>
      </c>
      <c r="H21" s="3"/>
    </row>
    <row r="22" spans="1:8">
      <c r="A22" s="4"/>
      <c r="B22" t="s">
        <v>43</v>
      </c>
      <c r="F22" s="3">
        <v>293.44</v>
      </c>
      <c r="H22" s="3"/>
    </row>
    <row r="23" spans="1:8">
      <c r="A23" s="4"/>
      <c r="B23" t="s">
        <v>44</v>
      </c>
      <c r="F23" s="3">
        <v>38</v>
      </c>
      <c r="H23" s="3"/>
    </row>
    <row r="24" spans="1:8">
      <c r="A24" s="4"/>
      <c r="B24" t="s">
        <v>47</v>
      </c>
      <c r="F24" s="3">
        <v>300</v>
      </c>
      <c r="H24" s="3"/>
    </row>
    <row r="25" spans="1:8">
      <c r="A25" s="4"/>
      <c r="B25" t="s">
        <v>45</v>
      </c>
      <c r="F25" s="3">
        <v>300</v>
      </c>
      <c r="H25" s="3"/>
    </row>
    <row r="26" spans="1:8">
      <c r="A26" s="4"/>
      <c r="B26" t="s">
        <v>46</v>
      </c>
      <c r="F26" s="3">
        <v>222.98</v>
      </c>
      <c r="H26" s="3"/>
    </row>
    <row r="27" spans="1:8">
      <c r="A27" s="4"/>
      <c r="B27" t="s">
        <v>48</v>
      </c>
      <c r="F27" s="3">
        <v>149.93</v>
      </c>
      <c r="H27" s="3"/>
    </row>
    <row r="28" spans="1:8">
      <c r="A28" s="2"/>
      <c r="B28" s="5"/>
      <c r="C28" t="s">
        <v>22</v>
      </c>
      <c r="F28" s="3"/>
      <c r="G28" s="3">
        <f>SUM(F20:F27)</f>
        <v>1516.3500000000001</v>
      </c>
      <c r="H28" s="3"/>
    </row>
    <row r="30" spans="1:8">
      <c r="A30" s="4" t="s">
        <v>5</v>
      </c>
      <c r="G30" s="3">
        <f>+G17-G28</f>
        <v>5664.69</v>
      </c>
      <c r="H30" s="3"/>
    </row>
    <row r="32" spans="1:8">
      <c r="A32" s="4" t="s">
        <v>6</v>
      </c>
      <c r="H32" s="3">
        <f>+H4+G30</f>
        <v>15072.29</v>
      </c>
    </row>
    <row r="36" spans="1:1">
      <c r="A36" s="6" t="s">
        <v>17</v>
      </c>
    </row>
    <row r="38" spans="1:1">
      <c r="A38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34"/>
  <sheetViews>
    <sheetView topLeftCell="A16" workbookViewId="0">
      <selection activeCell="H28" sqref="H28"/>
    </sheetView>
  </sheetViews>
  <sheetFormatPr defaultRowHeight="15"/>
  <cols>
    <col min="6" max="6" width="9.85546875" bestFit="1" customWidth="1"/>
    <col min="7" max="7" width="10.5703125" bestFit="1" customWidth="1"/>
    <col min="8" max="8" width="10.85546875" bestFit="1" customWidth="1"/>
  </cols>
  <sheetData>
    <row r="5" spans="1:10" ht="20.25">
      <c r="A5" s="9" t="s">
        <v>0</v>
      </c>
      <c r="B5" s="9"/>
      <c r="C5" s="9"/>
      <c r="D5" s="9"/>
      <c r="E5" s="9"/>
      <c r="F5" s="9"/>
      <c r="G5" s="9"/>
    </row>
    <row r="6" spans="1:10" ht="18.75">
      <c r="A6" s="10" t="s">
        <v>49</v>
      </c>
      <c r="B6" s="10"/>
      <c r="C6" s="10"/>
      <c r="D6" s="10"/>
      <c r="E6" s="10"/>
      <c r="F6" s="10"/>
      <c r="G6" s="10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4" t="s">
        <v>50</v>
      </c>
      <c r="H8" s="3">
        <v>15072.29</v>
      </c>
    </row>
    <row r="10" spans="1:10">
      <c r="A10" s="4" t="s">
        <v>4</v>
      </c>
      <c r="H10" s="3" t="s">
        <v>19</v>
      </c>
    </row>
    <row r="11" spans="1:10">
      <c r="B11" s="5" t="s">
        <v>14</v>
      </c>
      <c r="F11" s="3">
        <v>1548.45</v>
      </c>
      <c r="H11" s="3"/>
    </row>
    <row r="12" spans="1:10">
      <c r="B12" s="5"/>
      <c r="F12" s="3"/>
      <c r="H12" s="3"/>
    </row>
    <row r="13" spans="1:10">
      <c r="B13" s="5"/>
      <c r="C13" t="s">
        <v>21</v>
      </c>
      <c r="F13" s="3"/>
      <c r="G13" s="3">
        <f>SUM(F11:F11)</f>
        <v>1548.45</v>
      </c>
      <c r="H13" s="3"/>
    </row>
    <row r="15" spans="1:10">
      <c r="A15" s="4" t="s">
        <v>3</v>
      </c>
      <c r="H15" s="3"/>
    </row>
    <row r="16" spans="1:10">
      <c r="A16" s="4"/>
      <c r="B16" t="s">
        <v>48</v>
      </c>
      <c r="F16" s="3">
        <v>145.33000000000001</v>
      </c>
      <c r="H16" s="3"/>
    </row>
    <row r="17" spans="1:8">
      <c r="A17" s="4"/>
      <c r="B17" t="s">
        <v>51</v>
      </c>
      <c r="F17" s="3">
        <v>270</v>
      </c>
      <c r="H17" s="3"/>
    </row>
    <row r="18" spans="1:8">
      <c r="A18" s="4"/>
      <c r="B18" t="s">
        <v>52</v>
      </c>
      <c r="F18" s="3">
        <v>5</v>
      </c>
      <c r="H18" s="3"/>
    </row>
    <row r="19" spans="1:8">
      <c r="A19" s="4"/>
      <c r="B19" t="s">
        <v>53</v>
      </c>
      <c r="F19" s="3">
        <v>200</v>
      </c>
      <c r="H19" s="3"/>
    </row>
    <row r="20" spans="1:8">
      <c r="A20" s="4"/>
      <c r="B20" t="s">
        <v>54</v>
      </c>
      <c r="F20" s="3">
        <v>483</v>
      </c>
      <c r="H20" s="3"/>
    </row>
    <row r="21" spans="1:8">
      <c r="A21" s="4"/>
      <c r="B21" t="s">
        <v>55</v>
      </c>
      <c r="F21" s="3">
        <v>250</v>
      </c>
      <c r="H21" s="3"/>
    </row>
    <row r="22" spans="1:8">
      <c r="A22" s="4"/>
      <c r="B22" t="s">
        <v>46</v>
      </c>
      <c r="F22" s="3">
        <v>1572.32</v>
      </c>
      <c r="H22" s="3"/>
    </row>
    <row r="23" spans="1:8">
      <c r="A23" s="4"/>
      <c r="B23" t="s">
        <v>56</v>
      </c>
      <c r="F23" s="3">
        <v>4</v>
      </c>
      <c r="H23" s="3"/>
    </row>
    <row r="24" spans="1:8">
      <c r="A24" s="2"/>
      <c r="B24" s="5"/>
      <c r="C24" t="s">
        <v>22</v>
      </c>
      <c r="F24" s="3"/>
      <c r="G24" s="3">
        <f>SUM(F16:F23)</f>
        <v>2929.6499999999996</v>
      </c>
      <c r="H24" s="3"/>
    </row>
    <row r="26" spans="1:8">
      <c r="A26" s="4" t="s">
        <v>5</v>
      </c>
      <c r="G26" s="3">
        <f>+G13-G24</f>
        <v>-1381.1999999999996</v>
      </c>
      <c r="H26" s="3"/>
    </row>
    <row r="28" spans="1:8">
      <c r="A28" s="4" t="s">
        <v>6</v>
      </c>
      <c r="H28" s="3">
        <f>+H8+G26</f>
        <v>13691.090000000002</v>
      </c>
    </row>
    <row r="32" spans="1:8">
      <c r="A32" s="6" t="s">
        <v>17</v>
      </c>
    </row>
    <row r="34" spans="1:1">
      <c r="A34" s="6" t="s">
        <v>18</v>
      </c>
    </row>
  </sheetData>
  <mergeCells count="2"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0"/>
  <sheetViews>
    <sheetView workbookViewId="0">
      <selection activeCell="G23" sqref="G23"/>
    </sheetView>
  </sheetViews>
  <sheetFormatPr defaultRowHeight="15"/>
  <cols>
    <col min="6" max="7" width="9.85546875" bestFit="1" customWidth="1"/>
    <col min="8" max="8" width="10.85546875" bestFit="1" customWidth="1"/>
  </cols>
  <sheetData>
    <row r="2" spans="1:9" ht="20.25">
      <c r="A2" s="9" t="s">
        <v>0</v>
      </c>
      <c r="B2" s="9"/>
      <c r="C2" s="9"/>
      <c r="D2" s="9"/>
      <c r="E2" s="9"/>
      <c r="F2" s="9"/>
      <c r="G2" s="9"/>
    </row>
    <row r="3" spans="1:9" ht="18.75">
      <c r="A3" s="10" t="s">
        <v>57</v>
      </c>
      <c r="B3" s="10"/>
      <c r="C3" s="10"/>
      <c r="D3" s="10"/>
      <c r="E3" s="10"/>
      <c r="F3" s="10"/>
      <c r="G3" s="10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4" t="s">
        <v>58</v>
      </c>
      <c r="H5" s="3">
        <v>13691.09</v>
      </c>
    </row>
    <row r="7" spans="1:9">
      <c r="A7" s="4" t="s">
        <v>4</v>
      </c>
      <c r="H7" s="3" t="s">
        <v>19</v>
      </c>
    </row>
    <row r="8" spans="1:9">
      <c r="B8" s="5" t="s">
        <v>14</v>
      </c>
      <c r="F8" s="3">
        <v>1076</v>
      </c>
      <c r="H8" s="3"/>
    </row>
    <row r="9" spans="1:9">
      <c r="B9" s="5" t="s">
        <v>16</v>
      </c>
      <c r="F9" s="3">
        <v>16</v>
      </c>
      <c r="H9" s="3"/>
    </row>
    <row r="10" spans="1:9">
      <c r="B10" s="5" t="s">
        <v>61</v>
      </c>
      <c r="F10" s="3">
        <v>215</v>
      </c>
      <c r="H10" s="3"/>
    </row>
    <row r="11" spans="1:9">
      <c r="B11" s="5" t="s">
        <v>59</v>
      </c>
      <c r="F11" s="3">
        <v>20.07</v>
      </c>
      <c r="H11" s="3"/>
    </row>
    <row r="12" spans="1:9">
      <c r="B12" s="5"/>
      <c r="C12" t="s">
        <v>21</v>
      </c>
      <c r="F12" s="3"/>
      <c r="G12" s="3">
        <f>SUM(F8:F11)</f>
        <v>1327.07</v>
      </c>
      <c r="H12" s="3"/>
    </row>
    <row r="13" spans="1:9">
      <c r="B13" s="5"/>
    </row>
    <row r="14" spans="1:9">
      <c r="B14" s="5"/>
      <c r="H14" s="3"/>
    </row>
    <row r="15" spans="1:9">
      <c r="A15" s="4" t="s">
        <v>3</v>
      </c>
      <c r="F15" s="3"/>
      <c r="H15" s="3"/>
    </row>
    <row r="16" spans="1:9">
      <c r="A16" s="4"/>
      <c r="B16" t="s">
        <v>10</v>
      </c>
      <c r="F16" s="3">
        <v>15</v>
      </c>
      <c r="H16" s="3"/>
    </row>
    <row r="17" spans="1:8">
      <c r="A17" s="4"/>
      <c r="B17" t="s">
        <v>46</v>
      </c>
      <c r="F17" s="3">
        <v>1550.94</v>
      </c>
      <c r="H17" s="3"/>
    </row>
    <row r="18" spans="1:8">
      <c r="A18" s="4"/>
      <c r="B18" t="s">
        <v>60</v>
      </c>
      <c r="F18" s="3">
        <v>939</v>
      </c>
      <c r="H18" s="3"/>
    </row>
    <row r="19" spans="1:8">
      <c r="A19" s="4"/>
      <c r="B19" t="s">
        <v>59</v>
      </c>
      <c r="F19" s="3">
        <v>20.07</v>
      </c>
      <c r="H19" s="3"/>
    </row>
    <row r="20" spans="1:8">
      <c r="C20" t="s">
        <v>22</v>
      </c>
      <c r="G20" s="3">
        <f>SUM(F16:F19)</f>
        <v>2525.0100000000002</v>
      </c>
    </row>
    <row r="21" spans="1:8">
      <c r="G21" s="3"/>
    </row>
    <row r="22" spans="1:8">
      <c r="A22" s="4" t="s">
        <v>5</v>
      </c>
      <c r="B22" s="5"/>
      <c r="G22" s="3"/>
      <c r="H22" s="3">
        <f>SUM(G12-G20)</f>
        <v>-1197.9400000000003</v>
      </c>
    </row>
    <row r="24" spans="1:8">
      <c r="A24" s="4" t="s">
        <v>6</v>
      </c>
      <c r="H24" s="3">
        <f>SUM(H5:H22)</f>
        <v>12493.15</v>
      </c>
    </row>
    <row r="28" spans="1:8">
      <c r="A28" s="6" t="s">
        <v>17</v>
      </c>
    </row>
    <row r="30" spans="1:8">
      <c r="A30" s="6" t="s">
        <v>18</v>
      </c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10" sqref="H10"/>
    </sheetView>
  </sheetViews>
  <sheetFormatPr defaultRowHeight="15"/>
  <cols>
    <col min="6" max="7" width="9.85546875" bestFit="1" customWidth="1"/>
    <col min="8" max="8" width="10.85546875" bestFit="1" customWidth="1"/>
  </cols>
  <sheetData>
    <row r="1" spans="1:9" ht="20.25">
      <c r="A1" s="9" t="s">
        <v>0</v>
      </c>
      <c r="B1" s="9"/>
      <c r="C1" s="9"/>
      <c r="D1" s="9"/>
      <c r="E1" s="9"/>
      <c r="F1" s="9"/>
      <c r="G1" s="9"/>
    </row>
    <row r="2" spans="1:9" ht="18.75">
      <c r="A2" s="10" t="s">
        <v>65</v>
      </c>
      <c r="B2" s="10"/>
      <c r="C2" s="10"/>
      <c r="D2" s="10"/>
      <c r="E2" s="10"/>
      <c r="F2" s="10"/>
      <c r="G2" s="10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4" t="s">
        <v>64</v>
      </c>
      <c r="H4" s="3">
        <v>12493.15</v>
      </c>
    </row>
    <row r="6" spans="1:9">
      <c r="A6" s="4" t="s">
        <v>4</v>
      </c>
      <c r="H6" s="3" t="s">
        <v>19</v>
      </c>
    </row>
    <row r="7" spans="1:9">
      <c r="B7" s="5" t="s">
        <v>14</v>
      </c>
      <c r="F7" s="3">
        <v>705.25</v>
      </c>
      <c r="H7" s="3"/>
    </row>
    <row r="8" spans="1:9">
      <c r="B8" s="5" t="s">
        <v>62</v>
      </c>
      <c r="F8" s="3">
        <v>1628.82</v>
      </c>
      <c r="H8" s="3"/>
    </row>
    <row r="9" spans="1:9">
      <c r="B9" s="5" t="s">
        <v>63</v>
      </c>
      <c r="F9" s="3">
        <v>28</v>
      </c>
      <c r="H9" s="3"/>
    </row>
    <row r="10" spans="1:9">
      <c r="B10" s="5"/>
      <c r="C10" t="s">
        <v>21</v>
      </c>
      <c r="F10" s="3"/>
      <c r="G10" s="3">
        <f>SUM(F7:F9)</f>
        <v>2362.0699999999997</v>
      </c>
      <c r="H10" s="3"/>
    </row>
    <row r="11" spans="1:9">
      <c r="B11" s="5"/>
    </row>
    <row r="12" spans="1:9">
      <c r="B12" s="5"/>
      <c r="H12" s="3"/>
    </row>
    <row r="13" spans="1:9">
      <c r="A13" s="4" t="s">
        <v>3</v>
      </c>
      <c r="F13" s="3"/>
      <c r="H13" s="3"/>
    </row>
    <row r="14" spans="1:9">
      <c r="A14" s="4"/>
      <c r="B14" t="s">
        <v>46</v>
      </c>
      <c r="F14" s="3">
        <v>655.20000000000005</v>
      </c>
      <c r="H14" s="3"/>
    </row>
    <row r="15" spans="1:9">
      <c r="C15" t="s">
        <v>22</v>
      </c>
      <c r="G15" s="3">
        <f>SUM(F14:F14)</f>
        <v>655.20000000000005</v>
      </c>
    </row>
    <row r="16" spans="1:9">
      <c r="A16" s="4" t="s">
        <v>5</v>
      </c>
      <c r="G16" s="3"/>
    </row>
    <row r="17" spans="1:8">
      <c r="B17" s="5"/>
      <c r="G17" s="3"/>
      <c r="H17" s="3">
        <f>SUM(G10-G15)</f>
        <v>1706.8699999999997</v>
      </c>
    </row>
    <row r="18" spans="1:8">
      <c r="A18" s="4" t="s">
        <v>6</v>
      </c>
    </row>
    <row r="19" spans="1:8">
      <c r="H19" s="3">
        <f>SUM(H4:H17)</f>
        <v>14200.019999999999</v>
      </c>
    </row>
    <row r="22" spans="1:8">
      <c r="A22" s="6" t="s">
        <v>17</v>
      </c>
    </row>
    <row r="24" spans="1:8">
      <c r="A24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topLeftCell="A8" workbookViewId="0">
      <selection activeCell="H41" sqref="H41"/>
    </sheetView>
  </sheetViews>
  <sheetFormatPr defaultRowHeight="15"/>
  <cols>
    <col min="6" max="7" width="9.85546875" bestFit="1" customWidth="1"/>
    <col min="8" max="8" width="10.85546875" bestFit="1" customWidth="1"/>
  </cols>
  <sheetData>
    <row r="1" spans="1:8" ht="20.25">
      <c r="A1" s="9" t="s">
        <v>0</v>
      </c>
      <c r="B1" s="9"/>
      <c r="C1" s="9"/>
      <c r="D1" s="9"/>
      <c r="E1" s="9"/>
      <c r="F1" s="9"/>
      <c r="G1" s="9"/>
    </row>
    <row r="2" spans="1:8" ht="18.75">
      <c r="A2" s="10" t="s">
        <v>66</v>
      </c>
      <c r="B2" s="10"/>
      <c r="C2" s="10"/>
      <c r="D2" s="10"/>
      <c r="E2" s="10"/>
      <c r="F2" s="10"/>
      <c r="G2" s="10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4" t="s">
        <v>67</v>
      </c>
      <c r="H4" s="3">
        <v>14200.02</v>
      </c>
    </row>
    <row r="6" spans="1:8">
      <c r="A6" s="4" t="s">
        <v>4</v>
      </c>
      <c r="H6" s="3" t="s">
        <v>19</v>
      </c>
    </row>
    <row r="7" spans="1:8">
      <c r="B7" s="5" t="s">
        <v>14</v>
      </c>
      <c r="F7" s="3">
        <v>1380.5</v>
      </c>
      <c r="H7" s="3"/>
    </row>
    <row r="8" spans="1:8">
      <c r="B8" s="5"/>
      <c r="C8" t="s">
        <v>21</v>
      </c>
      <c r="F8" s="3"/>
      <c r="G8" s="3">
        <f>SUM(F7:F7)</f>
        <v>1380.5</v>
      </c>
      <c r="H8" s="3"/>
    </row>
    <row r="9" spans="1:8">
      <c r="B9" s="5"/>
    </row>
    <row r="10" spans="1:8">
      <c r="A10" s="4" t="s">
        <v>3</v>
      </c>
      <c r="F10" s="3"/>
      <c r="H10" s="3"/>
    </row>
    <row r="11" spans="1:8">
      <c r="A11" s="4"/>
      <c r="B11" t="s">
        <v>68</v>
      </c>
      <c r="F11" s="3">
        <v>144</v>
      </c>
      <c r="H11" s="3"/>
    </row>
    <row r="12" spans="1:8">
      <c r="A12" s="4"/>
      <c r="B12" t="s">
        <v>46</v>
      </c>
      <c r="F12" s="3">
        <v>1310.4000000000001</v>
      </c>
      <c r="H12" s="3"/>
    </row>
    <row r="13" spans="1:8">
      <c r="A13" s="4"/>
      <c r="B13" t="s">
        <v>69</v>
      </c>
      <c r="F13" s="3">
        <v>21.95</v>
      </c>
      <c r="H13" s="3"/>
    </row>
    <row r="14" spans="1:8">
      <c r="A14" s="4"/>
      <c r="B14" t="s">
        <v>70</v>
      </c>
      <c r="F14" s="3">
        <v>2450</v>
      </c>
      <c r="H14" s="3"/>
    </row>
    <row r="15" spans="1:8">
      <c r="C15" t="s">
        <v>22</v>
      </c>
      <c r="G15" s="3">
        <f>SUM(F11:F14)</f>
        <v>3926.3500000000004</v>
      </c>
    </row>
    <row r="16" spans="1:8">
      <c r="G16" s="3"/>
    </row>
    <row r="17" spans="1:8">
      <c r="A17" s="4" t="s">
        <v>5</v>
      </c>
      <c r="G17" s="3"/>
      <c r="H17" s="3">
        <f>SUM(G8-G15)</f>
        <v>-2545.8500000000004</v>
      </c>
    </row>
    <row r="18" spans="1:8">
      <c r="B18" s="5"/>
      <c r="G18" s="3"/>
      <c r="H18" s="3"/>
    </row>
    <row r="19" spans="1:8">
      <c r="A19" s="4" t="s">
        <v>6</v>
      </c>
      <c r="H19" s="3">
        <f>SUM(H4:H17)</f>
        <v>11654.17</v>
      </c>
    </row>
    <row r="20" spans="1:8">
      <c r="H20" s="3"/>
    </row>
    <row r="23" spans="1:8">
      <c r="A23" s="6" t="s">
        <v>17</v>
      </c>
    </row>
    <row r="25" spans="1:8">
      <c r="A25" s="6" t="s">
        <v>18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Beth May 2013</vt:lpstr>
      <vt:lpstr>June 2013</vt:lpstr>
      <vt:lpstr>July 2013</vt:lpstr>
      <vt:lpstr>Aug. 2013</vt:lpstr>
      <vt:lpstr>Sept. 2013</vt:lpstr>
      <vt:lpstr>Oct. 2013</vt:lpstr>
      <vt:lpstr>Nov. 2013</vt:lpstr>
      <vt:lpstr>Dec. 2013</vt:lpstr>
      <vt:lpstr>Jan. 2014</vt:lpstr>
      <vt:lpstr>Feb. 2014</vt:lpstr>
      <vt:lpstr>Mar. 2014</vt:lpstr>
      <vt:lpstr>Apr. 2014</vt:lpstr>
      <vt:lpstr>May 2014</vt:lpstr>
      <vt:lpstr>June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cp:lastPrinted>2013-08-01T18:54:25Z</cp:lastPrinted>
  <dcterms:created xsi:type="dcterms:W3CDTF">2013-08-01T14:50:30Z</dcterms:created>
  <dcterms:modified xsi:type="dcterms:W3CDTF">2014-07-17T11:22:06Z</dcterms:modified>
</cp:coreProperties>
</file>